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4"/>
  </bookViews>
  <sheets>
    <sheet name="Balance Sheet" sheetId="1" r:id="rId1"/>
    <sheet name="Statement Change in Equity" sheetId="2" r:id="rId2"/>
    <sheet name="Income Statement" sheetId="3" r:id="rId3"/>
    <sheet name="Cash Flow" sheetId="4" r:id="rId4"/>
    <sheet name="Sheet1" sheetId="5" r:id="rId5"/>
  </sheets>
  <definedNames>
    <definedName name="_xlnm.Print_Area" localSheetId="0">'Balance Sheet'!$A$1:$H$60</definedName>
    <definedName name="_xlnm.Print_Area" localSheetId="3">'Cash Flow'!$A$1:$G$46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<sst xmlns="http://schemas.openxmlformats.org/spreadsheetml/2006/main" count="166" uniqueCount="124">
  <si>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</si>
  <si>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</si>
  <si>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</si>
  <si>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</si>
  <si>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</si>
  <si>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</si>
  <si>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</si>
  <si>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</si>
  <si>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</si>
  <si>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</si>
  <si>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 xml:space="preserve">ended     </t>
  </si>
  <si>
    <t>cumulative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</si>
  <si>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</si>
  <si>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</si>
  <si>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</si>
  <si>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</si>
  <si>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</si>
  <si>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</si>
  <si>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</si>
  <si>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</si>
  <si>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</si>
  <si>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</si>
  <si>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</si>
  <si>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</si>
  <si>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</si>
  <si>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</si>
  <si>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</si>
  <si>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</si>
  <si>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</si>
  <si>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</si>
  <si>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</si>
  <si>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</si>
  <si>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</si>
  <si>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</si>
  <si>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</si>
  <si>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</si>
  <si>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</si>
  <si>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</si>
  <si>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</si>
  <si>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</si>
  <si>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</si>
  <si>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</si>
  <si>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</si>
  <si>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</si>
  <si>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</si>
  <si>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</si>
  <si>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</si>
  <si>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</si>
  <si>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</si>
  <si>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</si>
  <si>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</si>
  <si>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</si>
  <si>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</si>
  <si>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</si>
  <si>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</si>
  <si>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</si>
  <si>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</si>
  <si>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</si>
  <si>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</si>
  <si>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</si>
  <si>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Tax recoverable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</si>
  <si>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</si>
  <si>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</si>
  <si>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</si>
  <si>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</si>
  <si>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</si>
  <si>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</si>
  <si>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</si>
  <si>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</si>
  <si>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</si>
  <si>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</si>
  <si>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</si>
  <si>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</si>
  <si>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</si>
  <si>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</si>
  <si>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</si>
  <si>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</si>
  <si>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</si>
  <si>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</si>
  <si>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</si>
  <si>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</si>
  <si>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</si>
  <si>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</si>
  <si>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</si>
  <si>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</si>
  <si>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</si>
  <si>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</si>
  <si>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Trade &amp; other payables</t>
  </si>
  <si>
    <t>Total recognised income and expense for the period</t>
  </si>
  <si>
    <t>Balance as at 1 May 2008</t>
  </si>
  <si>
    <t>Intangible assets</t>
  </si>
  <si>
    <t>Net assets per share</t>
  </si>
  <si>
    <t>- Basic</t>
  </si>
  <si>
    <t>-Diluted</t>
  </si>
  <si>
    <t>Adjustments for:-</t>
  </si>
  <si>
    <t>Other receivables</t>
  </si>
  <si>
    <t>Statements for the year ended 30 April 2009)</t>
  </si>
  <si>
    <t>Balance as at 1 May 2009</t>
  </si>
  <si>
    <t>Income recognised directly in equity</t>
  </si>
  <si>
    <t>Profit for the period</t>
  </si>
  <si>
    <t>for the year ended 30 April 2009)</t>
  </si>
  <si>
    <t>Statement for the year ended 30 April 2009)</t>
  </si>
  <si>
    <t>30 April 2009</t>
  </si>
  <si>
    <t>year ended 30 April 2009)</t>
  </si>
  <si>
    <t>NET INCREASE/(DECREASE) IN CASH AND CASH EQUIVALENTS</t>
  </si>
  <si>
    <t>Gain on foreign exchange translation</t>
  </si>
  <si>
    <t>Share of profit/(loss) in an associate</t>
  </si>
  <si>
    <t>As at 31 January 2010</t>
  </si>
  <si>
    <t>31 January 2010</t>
  </si>
  <si>
    <t>For the period ended 31 January 2010</t>
  </si>
  <si>
    <t>Balance as at 31 January 2010</t>
  </si>
  <si>
    <t>Balance as at 31 January 2009</t>
  </si>
  <si>
    <t>9 months</t>
  </si>
  <si>
    <t>31 Jan 2009</t>
  </si>
  <si>
    <t>31 Jan 2010</t>
  </si>
  <si>
    <t>9 months period ended</t>
  </si>
  <si>
    <t>Dividend paid</t>
  </si>
  <si>
    <t>For the period ended 31 Jan 2010</t>
  </si>
  <si>
    <t>Profit/(Loss) from operations</t>
  </si>
  <si>
    <t>Profit/(Loss) before taxation</t>
  </si>
  <si>
    <t>Profit/(Loss) after taxation</t>
  </si>
  <si>
    <t>Cash generated from operations</t>
  </si>
  <si>
    <t>Net cash from operating activities</t>
  </si>
  <si>
    <t>Net cash from/(used in) financing activities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</si>
</sst>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42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0" xfId="42" applyNumberFormat="1" applyFont="1" applyBorder="1" applyAlignment="1">
      <alignment/>
    </xf>
    <xf numFmtId="37" fontId="6" fillId="0" borderId="11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37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>
      <alignment horizontal="center"/>
    </xf>
    <xf numFmtId="37" fontId="6" fillId="0" borderId="13" xfId="42" applyNumberFormat="1" applyFont="1" applyBorder="1" applyAlignment="1">
      <alignment/>
    </xf>
    <xf numFmtId="37" fontId="6" fillId="0" borderId="14" xfId="42" applyNumberFormat="1" applyFont="1" applyBorder="1" applyAlignment="1">
      <alignment/>
    </xf>
    <xf numFmtId="190" fontId="10" fillId="0" borderId="0" xfId="42" applyNumberFormat="1" applyFont="1" applyBorder="1" applyAlignment="1">
      <alignment/>
    </xf>
    <xf numFmtId="190" fontId="6" fillId="0" borderId="0" xfId="42" applyNumberFormat="1" applyFont="1" applyBorder="1" applyAlignment="1">
      <alignment/>
    </xf>
    <xf numFmtId="190" fontId="3" fillId="0" borderId="0" xfId="42" applyNumberFormat="1" applyFont="1" applyBorder="1" applyAlignment="1">
      <alignment horizontal="right"/>
    </xf>
    <xf numFmtId="190" fontId="3" fillId="0" borderId="0" xfId="42" applyNumberFormat="1" applyFont="1" applyAlignment="1">
      <alignment horizontal="right"/>
    </xf>
    <xf numFmtId="190" fontId="6" fillId="0" borderId="15" xfId="42" applyNumberFormat="1" applyFont="1" applyBorder="1" applyAlignment="1">
      <alignment/>
    </xf>
    <xf numFmtId="190" fontId="6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42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2" applyNumberFormat="1" applyFont="1" applyAlignment="1">
      <alignment vertical="center"/>
    </xf>
    <xf numFmtId="41" fontId="6" fillId="0" borderId="0" xfId="42" applyNumberFormat="1" applyFont="1" applyBorder="1" applyAlignment="1">
      <alignment vertical="center"/>
    </xf>
    <xf numFmtId="170" fontId="6" fillId="0" borderId="0" xfId="42" applyNumberFormat="1" applyFont="1" applyAlignment="1">
      <alignment vertical="center"/>
    </xf>
    <xf numFmtId="41" fontId="6" fillId="0" borderId="16" xfId="42" applyNumberFormat="1" applyFont="1" applyBorder="1" applyAlignment="1">
      <alignment vertical="center"/>
    </xf>
    <xf numFmtId="41" fontId="6" fillId="0" borderId="17" xfId="42" applyNumberFormat="1" applyFont="1" applyBorder="1" applyAlignment="1">
      <alignment vertical="center"/>
    </xf>
    <xf numFmtId="41" fontId="6" fillId="0" borderId="18" xfId="42" applyNumberFormat="1" applyFont="1" applyBorder="1" applyAlignment="1">
      <alignment vertical="center"/>
    </xf>
    <xf numFmtId="41" fontId="6" fillId="0" borderId="14" xfId="42" applyNumberFormat="1" applyFont="1" applyBorder="1" applyAlignment="1">
      <alignment vertical="center"/>
    </xf>
    <xf numFmtId="41" fontId="6" fillId="0" borderId="19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42" applyNumberFormat="1" applyFont="1" applyAlignment="1">
      <alignment vertical="center"/>
    </xf>
    <xf numFmtId="41" fontId="3" fillId="0" borderId="0" xfId="42" applyNumberFormat="1" applyFont="1" applyBorder="1" applyAlignment="1">
      <alignment vertical="center"/>
    </xf>
    <xf numFmtId="170" fontId="3" fillId="0" borderId="0" xfId="42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59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42" applyNumberFormat="1" applyFont="1" applyBorder="1" applyAlignment="1">
      <alignment vertical="center"/>
    </xf>
    <xf numFmtId="37" fontId="6" fillId="0" borderId="0" xfId="42" applyNumberFormat="1" applyFont="1" applyBorder="1" applyAlignment="1">
      <alignment horizontal="right" vertical="center"/>
    </xf>
    <xf numFmtId="37" fontId="6" fillId="0" borderId="14" xfId="42" applyNumberFormat="1" applyFont="1" applyBorder="1" applyAlignment="1">
      <alignment vertical="center"/>
    </xf>
    <xf numFmtId="37" fontId="6" fillId="0" borderId="14" xfId="42" applyNumberFormat="1" applyFont="1" applyBorder="1" applyAlignment="1">
      <alignment horizontal="right" vertical="center"/>
    </xf>
    <xf numFmtId="37" fontId="6" fillId="0" borderId="0" xfId="42" applyNumberFormat="1" applyFont="1" applyAlignment="1">
      <alignment horizontal="right" vertical="center"/>
    </xf>
    <xf numFmtId="37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13" xfId="42" applyNumberFormat="1" applyFont="1" applyBorder="1" applyAlignment="1">
      <alignment horizontal="right" vertical="center"/>
    </xf>
    <xf numFmtId="39" fontId="6" fillId="0" borderId="0" xfId="42" applyNumberFormat="1" applyFont="1" applyAlignment="1">
      <alignment horizontal="right" vertical="center"/>
    </xf>
    <xf numFmtId="39" fontId="6" fillId="0" borderId="0" xfId="42" applyNumberFormat="1" applyFont="1" applyAlignment="1">
      <alignment vertical="center"/>
    </xf>
    <xf numFmtId="39" fontId="3" fillId="0" borderId="0" xfId="42" applyNumberFormat="1" applyFont="1" applyAlignment="1">
      <alignment horizontal="right" vertical="center"/>
    </xf>
    <xf numFmtId="39" fontId="3" fillId="0" borderId="0" xfId="42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15" xfId="42" applyNumberFormat="1" applyFont="1" applyFill="1" applyBorder="1" applyAlignment="1">
      <alignment vertical="center"/>
    </xf>
    <xf numFmtId="39" fontId="6" fillId="0" borderId="0" xfId="42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42" applyNumberFormat="1" applyFont="1" applyFill="1" applyBorder="1" applyAlignment="1">
      <alignment horizontal="right" vertical="center"/>
    </xf>
    <xf numFmtId="39" fontId="6" fillId="0" borderId="0" xfId="42" applyNumberFormat="1" applyFont="1" applyFill="1" applyBorder="1" applyAlignment="1">
      <alignment vertical="center"/>
    </xf>
    <xf numFmtId="39" fontId="6" fillId="0" borderId="0" xfId="42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42" applyNumberFormat="1" applyFont="1" applyAlignment="1">
      <alignment horizontal="right" vertical="center"/>
    </xf>
    <xf numFmtId="37" fontId="6" fillId="0" borderId="0" xfId="42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 horizontal="right"/>
    </xf>
    <xf numFmtId="17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42" applyNumberFormat="1" applyFont="1" applyFill="1" applyBorder="1" applyAlignment="1">
      <alignment horizontal="center"/>
    </xf>
    <xf numFmtId="3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42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59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17" xfId="42" applyNumberFormat="1" applyFont="1" applyBorder="1" applyAlignment="1">
      <alignment/>
    </xf>
    <xf numFmtId="41" fontId="6" fillId="0" borderId="19" xfId="42" applyNumberFormat="1" applyFont="1" applyFill="1" applyBorder="1" applyAlignment="1">
      <alignment vertical="center"/>
    </xf>
    <xf numFmtId="37" fontId="6" fillId="0" borderId="13" xfId="42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20" xfId="42" applyNumberFormat="1" applyFont="1" applyBorder="1" applyAlignment="1">
      <alignment/>
    </xf>
    <xf numFmtId="37" fontId="6" fillId="0" borderId="14" xfId="42" applyNumberFormat="1" applyFont="1" applyFill="1" applyBorder="1" applyAlignment="1">
      <alignment/>
    </xf>
    <xf numFmtId="37" fontId="6" fillId="0" borderId="21" xfId="42" applyNumberFormat="1" applyFont="1" applyFill="1" applyBorder="1" applyAlignment="1">
      <alignment/>
    </xf>
    <xf numFmtId="37" fontId="6" fillId="0" borderId="13" xfId="42" applyNumberFormat="1" applyFont="1" applyFill="1" applyBorder="1" applyAlignment="1">
      <alignment/>
    </xf>
    <xf numFmtId="41" fontId="10" fillId="0" borderId="0" xfId="42" applyNumberFormat="1" applyFont="1" applyBorder="1" applyAlignment="1">
      <alignment vertical="center"/>
    </xf>
    <xf numFmtId="195" fontId="6" fillId="0" borderId="0" xfId="42" applyNumberFormat="1" applyFont="1" applyAlignment="1">
      <alignment vertical="center"/>
    </xf>
    <xf numFmtId="187" fontId="6" fillId="0" borderId="0" xfId="42" applyNumberFormat="1" applyFont="1" applyFill="1" applyBorder="1" applyAlignment="1">
      <alignment vertical="center"/>
    </xf>
    <xf numFmtId="196" fontId="6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0" fontId="3" fillId="0" borderId="0" xfId="0" applyNumberFormat="1" applyFont="1" applyFill="1" applyAlignment="1">
      <alignment horizontal="center"/>
    </xf>
    <xf numFmtId="190" fontId="3" fillId="0" borderId="0" xfId="0" applyNumberFormat="1" applyFont="1" applyFill="1" applyAlignment="1">
      <alignment horizontal="right"/>
    </xf>
    <xf numFmtId="190" fontId="3" fillId="0" borderId="0" xfId="0" applyNumberFormat="1" applyFont="1" applyFill="1" applyAlignment="1" quotePrefix="1">
      <alignment horizontal="right"/>
    </xf>
    <xf numFmtId="190" fontId="11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center"/>
    </xf>
    <xf numFmtId="37" fontId="6" fillId="0" borderId="0" xfId="42" applyNumberFormat="1" applyFont="1" applyFill="1" applyAlignment="1">
      <alignment/>
    </xf>
    <xf numFmtId="37" fontId="6" fillId="0" borderId="17" xfId="42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37" fontId="6" fillId="0" borderId="14" xfId="42" applyNumberFormat="1" applyFont="1" applyFill="1" applyBorder="1" applyAlignment="1">
      <alignment/>
    </xf>
    <xf numFmtId="37" fontId="6" fillId="0" borderId="13" xfId="42" applyNumberFormat="1" applyFont="1" applyFill="1" applyBorder="1" applyAlignment="1">
      <alignment/>
    </xf>
    <xf numFmtId="37" fontId="6" fillId="0" borderId="10" xfId="42" applyNumberFormat="1" applyFont="1" applyFill="1" applyBorder="1" applyAlignment="1">
      <alignment/>
    </xf>
    <xf numFmtId="37" fontId="6" fillId="0" borderId="20" xfId="42" applyNumberFormat="1" applyFont="1" applyFill="1" applyBorder="1" applyAlignment="1">
      <alignment/>
    </xf>
    <xf numFmtId="37" fontId="6" fillId="0" borderId="12" xfId="42" applyNumberFormat="1" applyFont="1" applyFill="1" applyBorder="1" applyAlignment="1">
      <alignment/>
    </xf>
    <xf numFmtId="37" fontId="6" fillId="0" borderId="11" xfId="42" applyNumberFormat="1" applyFont="1" applyFill="1" applyBorder="1" applyAlignment="1">
      <alignment/>
    </xf>
    <xf numFmtId="190" fontId="10" fillId="0" borderId="0" xfId="42" applyNumberFormat="1" applyFont="1" applyFill="1" applyBorder="1" applyAlignment="1">
      <alignment/>
    </xf>
    <xf numFmtId="190" fontId="3" fillId="0" borderId="0" xfId="42" applyNumberFormat="1" applyFont="1" applyFill="1" applyBorder="1" applyAlignment="1">
      <alignment horizontal="right"/>
    </xf>
    <xf numFmtId="190" fontId="6" fillId="0" borderId="15" xfId="42" applyNumberFormat="1" applyFont="1" applyFill="1" applyBorder="1" applyAlignment="1">
      <alignment/>
    </xf>
    <xf numFmtId="190" fontId="6" fillId="0" borderId="0" xfId="42" applyNumberFormat="1" applyFont="1" applyFill="1" applyBorder="1" applyAlignment="1">
      <alignment/>
    </xf>
    <xf numFmtId="190" fontId="6" fillId="0" borderId="0" xfId="42" applyNumberFormat="1" applyFont="1" applyFill="1" applyAlignment="1">
      <alignment/>
    </xf>
    <xf numFmtId="190" fontId="3" fillId="0" borderId="0" xfId="42" applyNumberFormat="1" applyFont="1" applyFill="1" applyAlignment="1">
      <alignment/>
    </xf>
    <xf numFmtId="190" fontId="6" fillId="0" borderId="0" xfId="0" applyNumberFormat="1" applyFont="1" applyFill="1" applyAlignment="1">
      <alignment/>
    </xf>
    <xf numFmtId="37" fontId="6" fillId="0" borderId="14" xfId="42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2">
      <selection activeCell="D11" sqref="D11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178" customWidth="1"/>
    <col min="7" max="7" width="9" style="8" customWidth="1"/>
    <col min="8" max="8" width="3.33203125" style="8" customWidth="1"/>
    <col min="9" max="9" width="14.66015625" style="8" bestFit="1" customWidth="1"/>
    <col min="10" max="16384" width="9.33203125" style="8" customWidth="1"/>
  </cols>
  <sheetData>
    <row r="1" spans="1:10" s="2" customFormat="1" ht="15" customHeight="1">
      <c r="A1" s="1" t="s">
        <v>57</v>
      </c>
      <c r="E1" s="3"/>
      <c r="F1" s="157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158"/>
      <c r="G2" s="5"/>
      <c r="H2" s="5"/>
    </row>
    <row r="3" spans="1:8" ht="15" customHeight="1">
      <c r="A3" s="4" t="s">
        <v>107</v>
      </c>
      <c r="B3" s="5"/>
      <c r="C3" s="5"/>
      <c r="D3" s="6"/>
      <c r="E3" s="6"/>
      <c r="F3" s="158"/>
      <c r="G3" s="5"/>
      <c r="H3" s="5"/>
    </row>
    <row r="4" spans="2:8" s="9" customFormat="1" ht="15" customHeight="1">
      <c r="B4" s="10"/>
      <c r="C4" s="10"/>
      <c r="D4" s="132" t="s">
        <v>27</v>
      </c>
      <c r="E4" s="132"/>
      <c r="F4" s="159" t="s">
        <v>27</v>
      </c>
      <c r="G4" s="10"/>
      <c r="H4" s="10"/>
    </row>
    <row r="5" spans="1:7" ht="15" customHeight="1">
      <c r="A5" s="11"/>
      <c r="B5" s="11"/>
      <c r="C5" s="12"/>
      <c r="D5" s="133" t="s">
        <v>108</v>
      </c>
      <c r="E5" s="133"/>
      <c r="F5" s="160" t="s">
        <v>102</v>
      </c>
      <c r="G5" s="13"/>
    </row>
    <row r="6" spans="1:7" s="17" customFormat="1" ht="15" customHeight="1">
      <c r="A6" s="14"/>
      <c r="B6" s="14"/>
      <c r="C6" s="14"/>
      <c r="D6" s="134" t="s">
        <v>29</v>
      </c>
      <c r="E6" s="135"/>
      <c r="F6" s="161" t="s">
        <v>29</v>
      </c>
      <c r="G6" s="16"/>
    </row>
    <row r="7" spans="2:7" ht="15" customHeight="1">
      <c r="B7" s="12"/>
      <c r="C7" s="12"/>
      <c r="D7" s="15"/>
      <c r="E7" s="15"/>
      <c r="F7" s="162"/>
      <c r="G7" s="19"/>
    </row>
    <row r="8" spans="1:7" ht="15" customHeight="1">
      <c r="A8" s="122" t="s">
        <v>62</v>
      </c>
      <c r="B8" s="12"/>
      <c r="C8" s="12"/>
      <c r="D8" s="15"/>
      <c r="E8" s="15"/>
      <c r="F8" s="162"/>
      <c r="G8" s="19"/>
    </row>
    <row r="9" spans="1:7" ht="15" customHeight="1">
      <c r="A9" s="122" t="s">
        <v>63</v>
      </c>
      <c r="B9" s="12"/>
      <c r="C9" s="12"/>
      <c r="D9" s="15"/>
      <c r="E9" s="15"/>
      <c r="F9" s="162"/>
      <c r="G9" s="19"/>
    </row>
    <row r="10" spans="2:7" ht="15" customHeight="1">
      <c r="B10" s="8" t="s">
        <v>5</v>
      </c>
      <c r="D10" s="21">
        <v>155659</v>
      </c>
      <c r="E10" s="22"/>
      <c r="F10" s="163">
        <v>148385</v>
      </c>
      <c r="G10" s="13"/>
    </row>
    <row r="11" spans="2:7" ht="15" customHeight="1">
      <c r="B11" s="8" t="s">
        <v>79</v>
      </c>
      <c r="D11" s="21">
        <v>7026</v>
      </c>
      <c r="E11" s="22"/>
      <c r="F11" s="163">
        <v>7141</v>
      </c>
      <c r="G11" s="13"/>
    </row>
    <row r="12" spans="2:7" ht="15" customHeight="1">
      <c r="B12" s="8" t="s">
        <v>90</v>
      </c>
      <c r="D12" s="21">
        <v>58</v>
      </c>
      <c r="E12" s="22"/>
      <c r="F12" s="163">
        <v>16</v>
      </c>
      <c r="G12" s="13"/>
    </row>
    <row r="13" spans="2:7" ht="15" customHeight="1">
      <c r="B13" s="8" t="s">
        <v>82</v>
      </c>
      <c r="D13" s="21">
        <v>8682</v>
      </c>
      <c r="E13" s="22"/>
      <c r="F13" s="163">
        <v>8372</v>
      </c>
      <c r="G13" s="13"/>
    </row>
    <row r="14" spans="2:7" ht="15" customHeight="1">
      <c r="B14" s="8" t="s">
        <v>52</v>
      </c>
      <c r="D14" s="21">
        <v>1200</v>
      </c>
      <c r="E14" s="22"/>
      <c r="F14" s="163">
        <v>1200</v>
      </c>
      <c r="G14" s="13"/>
    </row>
    <row r="15" spans="2:7" ht="15" customHeight="1">
      <c r="B15" s="8" t="s">
        <v>95</v>
      </c>
      <c r="D15" s="21">
        <v>0</v>
      </c>
      <c r="E15" s="22"/>
      <c r="F15" s="163">
        <v>2062</v>
      </c>
      <c r="G15" s="13"/>
    </row>
    <row r="16" spans="4:7" ht="15" customHeight="1">
      <c r="D16" s="136">
        <f>SUM(D10:D15)</f>
        <v>172625</v>
      </c>
      <c r="E16" s="22"/>
      <c r="F16" s="164">
        <f>SUM(F10:F15)</f>
        <v>167176</v>
      </c>
      <c r="G16" s="13"/>
    </row>
    <row r="17" spans="2:7" ht="7.5" customHeight="1">
      <c r="B17" s="20"/>
      <c r="D17" s="21"/>
      <c r="E17" s="22"/>
      <c r="F17" s="163"/>
      <c r="G17" s="13"/>
    </row>
    <row r="18" spans="1:7" ht="15" customHeight="1">
      <c r="A18" s="8" t="s">
        <v>64</v>
      </c>
      <c r="B18" s="20"/>
      <c r="D18" s="21"/>
      <c r="E18" s="22"/>
      <c r="F18" s="163"/>
      <c r="G18" s="13"/>
    </row>
    <row r="19" spans="2:7" ht="15" customHeight="1">
      <c r="B19" s="24" t="s">
        <v>4</v>
      </c>
      <c r="D19" s="28">
        <v>47031</v>
      </c>
      <c r="E19" s="22"/>
      <c r="F19" s="165">
        <v>36644</v>
      </c>
      <c r="G19" s="13"/>
    </row>
    <row r="20" spans="2:7" ht="15" customHeight="1">
      <c r="B20" s="24" t="s">
        <v>86</v>
      </c>
      <c r="D20" s="28">
        <v>79895</v>
      </c>
      <c r="E20" s="22"/>
      <c r="F20" s="165">
        <v>70126</v>
      </c>
      <c r="G20" s="13"/>
    </row>
    <row r="21" spans="2:7" ht="15" customHeight="1">
      <c r="B21" s="24" t="s">
        <v>60</v>
      </c>
      <c r="D21" s="28">
        <v>177</v>
      </c>
      <c r="E21" s="22"/>
      <c r="F21" s="165">
        <v>1040</v>
      </c>
      <c r="G21" s="13"/>
    </row>
    <row r="22" spans="2:7" ht="15" customHeight="1">
      <c r="B22" s="24" t="s">
        <v>28</v>
      </c>
      <c r="D22" s="28">
        <v>18560</v>
      </c>
      <c r="E22" s="22"/>
      <c r="F22" s="165">
        <v>20495</v>
      </c>
      <c r="G22" s="13"/>
    </row>
    <row r="23" spans="2:7" ht="15" customHeight="1">
      <c r="B23" s="24" t="s">
        <v>2</v>
      </c>
      <c r="D23" s="31">
        <v>4040</v>
      </c>
      <c r="E23" s="22"/>
      <c r="F23" s="166">
        <v>3150</v>
      </c>
      <c r="G23" s="13"/>
    </row>
    <row r="24" spans="2:7" ht="15" customHeight="1">
      <c r="B24" s="20"/>
      <c r="D24" s="136">
        <f>SUM(D19:D23)</f>
        <v>149703</v>
      </c>
      <c r="E24" s="22"/>
      <c r="F24" s="164">
        <f>SUM(F19:F23)</f>
        <v>131455</v>
      </c>
      <c r="G24" s="13"/>
    </row>
    <row r="25" spans="2:7" ht="7.5" customHeight="1">
      <c r="B25" s="20"/>
      <c r="D25" s="28"/>
      <c r="E25" s="22"/>
      <c r="F25" s="165"/>
      <c r="G25" s="13"/>
    </row>
    <row r="26" spans="2:7" ht="15" customHeight="1">
      <c r="B26" s="24"/>
      <c r="D26" s="28"/>
      <c r="E26" s="22"/>
      <c r="F26" s="165"/>
      <c r="G26" s="13"/>
    </row>
    <row r="27" spans="1:7" ht="15" customHeight="1" thickBot="1">
      <c r="A27" s="8" t="s">
        <v>65</v>
      </c>
      <c r="B27" s="24"/>
      <c r="D27" s="30">
        <f>D16+D24</f>
        <v>322328</v>
      </c>
      <c r="E27" s="22"/>
      <c r="F27" s="167">
        <f>F16+F24</f>
        <v>298631</v>
      </c>
      <c r="G27" s="13"/>
    </row>
    <row r="28" spans="2:7" ht="15" customHeight="1" thickTop="1">
      <c r="B28" s="24"/>
      <c r="D28" s="28"/>
      <c r="E28" s="22"/>
      <c r="F28" s="165"/>
      <c r="G28" s="13"/>
    </row>
    <row r="29" spans="1:7" ht="15" customHeight="1">
      <c r="A29" s="8" t="s">
        <v>66</v>
      </c>
      <c r="B29" s="24"/>
      <c r="D29" s="28"/>
      <c r="E29" s="22"/>
      <c r="F29" s="165"/>
      <c r="G29" s="13"/>
    </row>
    <row r="30" spans="1:7" ht="15" customHeight="1">
      <c r="A30" s="24" t="s">
        <v>76</v>
      </c>
      <c r="B30" s="24"/>
      <c r="D30" s="28"/>
      <c r="E30" s="22"/>
      <c r="F30" s="165"/>
      <c r="G30" s="13"/>
    </row>
    <row r="31" spans="2:7" ht="15" customHeight="1">
      <c r="B31" s="8" t="s">
        <v>1</v>
      </c>
      <c r="D31" s="21">
        <v>124237</v>
      </c>
      <c r="E31" s="22"/>
      <c r="F31" s="163">
        <v>124237</v>
      </c>
      <c r="G31" s="13"/>
    </row>
    <row r="32" spans="2:7" ht="15" customHeight="1">
      <c r="B32" s="8" t="s">
        <v>30</v>
      </c>
      <c r="D32" s="21">
        <v>1526</v>
      </c>
      <c r="E32" s="22"/>
      <c r="F32" s="163">
        <v>1526</v>
      </c>
      <c r="G32" s="13"/>
    </row>
    <row r="33" spans="2:7" ht="15" customHeight="1">
      <c r="B33" s="8" t="s">
        <v>0</v>
      </c>
      <c r="D33" s="21"/>
      <c r="E33" s="22"/>
      <c r="F33" s="163"/>
      <c r="G33" s="13"/>
    </row>
    <row r="34" spans="2:7" ht="15" customHeight="1">
      <c r="B34" s="24" t="s">
        <v>83</v>
      </c>
      <c r="D34" s="21">
        <v>4350</v>
      </c>
      <c r="E34" s="22"/>
      <c r="F34" s="163">
        <v>4350</v>
      </c>
      <c r="G34" s="13"/>
    </row>
    <row r="35" spans="2:7" ht="15" customHeight="1">
      <c r="B35" s="24" t="s">
        <v>84</v>
      </c>
      <c r="D35" s="21">
        <v>342</v>
      </c>
      <c r="E35" s="22"/>
      <c r="F35" s="163">
        <v>266</v>
      </c>
      <c r="G35" s="13"/>
    </row>
    <row r="36" spans="2:7" ht="15" customHeight="1">
      <c r="B36" s="24" t="s">
        <v>85</v>
      </c>
      <c r="D36" s="31">
        <v>67162</v>
      </c>
      <c r="E36" s="22"/>
      <c r="F36" s="166">
        <v>59076</v>
      </c>
      <c r="G36" s="13"/>
    </row>
    <row r="37" spans="1:7" ht="15" customHeight="1">
      <c r="A37" s="8" t="s">
        <v>67</v>
      </c>
      <c r="B37" s="20"/>
      <c r="D37" s="136">
        <f>SUM(D31:D36)</f>
        <v>197617</v>
      </c>
      <c r="E37" s="29"/>
      <c r="F37" s="164">
        <f>SUM(F31:F36)</f>
        <v>189455</v>
      </c>
      <c r="G37" s="13"/>
    </row>
    <row r="38" spans="2:7" ht="7.5" customHeight="1">
      <c r="B38" s="20"/>
      <c r="D38" s="28"/>
      <c r="E38" s="29"/>
      <c r="F38" s="165"/>
      <c r="G38" s="13"/>
    </row>
    <row r="39" spans="1:7" ht="15" customHeight="1">
      <c r="A39" s="8" t="s">
        <v>68</v>
      </c>
      <c r="B39" s="20"/>
      <c r="D39" s="21"/>
      <c r="E39" s="22"/>
      <c r="F39" s="163"/>
      <c r="G39" s="13"/>
    </row>
    <row r="40" spans="2:7" ht="15" customHeight="1">
      <c r="B40" s="8" t="s">
        <v>61</v>
      </c>
      <c r="D40" s="25">
        <v>13600</v>
      </c>
      <c r="E40" s="22"/>
      <c r="F40" s="168">
        <v>26000</v>
      </c>
      <c r="G40" s="13"/>
    </row>
    <row r="41" spans="2:7" ht="15" customHeight="1">
      <c r="B41" s="8" t="s">
        <v>69</v>
      </c>
      <c r="D41" s="149">
        <v>18324</v>
      </c>
      <c r="E41" s="22"/>
      <c r="F41" s="169">
        <v>18324</v>
      </c>
      <c r="G41" s="13"/>
    </row>
    <row r="42" spans="2:7" ht="15" customHeight="1">
      <c r="B42" s="20"/>
      <c r="D42" s="27">
        <f>SUM(D40:D41)</f>
        <v>31924</v>
      </c>
      <c r="E42" s="29"/>
      <c r="F42" s="170">
        <f>SUM(F40:F41)</f>
        <v>44324</v>
      </c>
      <c r="G42" s="13"/>
    </row>
    <row r="43" spans="2:7" ht="7.5" customHeight="1">
      <c r="B43" s="20"/>
      <c r="D43" s="26"/>
      <c r="E43" s="29"/>
      <c r="F43" s="171"/>
      <c r="G43" s="13"/>
    </row>
    <row r="44" spans="1:7" ht="15" customHeight="1">
      <c r="A44" s="8" t="s">
        <v>70</v>
      </c>
      <c r="B44" s="20"/>
      <c r="D44" s="26"/>
      <c r="E44" s="22"/>
      <c r="F44" s="171"/>
      <c r="G44" s="13"/>
    </row>
    <row r="45" spans="2:7" ht="7.5" customHeight="1">
      <c r="B45" s="20"/>
      <c r="D45" s="26"/>
      <c r="E45" s="22"/>
      <c r="F45" s="171"/>
      <c r="G45" s="13"/>
    </row>
    <row r="46" spans="2:7" ht="15" customHeight="1">
      <c r="B46" s="8" t="s">
        <v>87</v>
      </c>
      <c r="D46" s="26">
        <v>30026</v>
      </c>
      <c r="E46" s="22"/>
      <c r="F46" s="171">
        <v>28516</v>
      </c>
      <c r="G46" s="13"/>
    </row>
    <row r="47" spans="2:7" ht="15" customHeight="1">
      <c r="B47" s="8" t="s">
        <v>61</v>
      </c>
      <c r="D47" s="26">
        <v>62489</v>
      </c>
      <c r="E47" s="22"/>
      <c r="F47" s="171">
        <v>35927</v>
      </c>
      <c r="G47" s="13"/>
    </row>
    <row r="48" spans="2:7" ht="15" customHeight="1">
      <c r="B48" s="8" t="s">
        <v>26</v>
      </c>
      <c r="D48" s="26">
        <v>272</v>
      </c>
      <c r="E48" s="22"/>
      <c r="F48" s="171">
        <v>409</v>
      </c>
      <c r="G48" s="13"/>
    </row>
    <row r="49" spans="2:7" ht="15" customHeight="1">
      <c r="B49" s="20"/>
      <c r="D49" s="27">
        <f>SUM(D46:D48)</f>
        <v>92787</v>
      </c>
      <c r="E49" s="22"/>
      <c r="F49" s="170">
        <f>SUM(F46:F48)</f>
        <v>64852</v>
      </c>
      <c r="G49" s="13"/>
    </row>
    <row r="50" spans="2:7" ht="7.5" customHeight="1">
      <c r="B50" s="20"/>
      <c r="D50" s="28"/>
      <c r="E50" s="22"/>
      <c r="F50" s="165"/>
      <c r="G50" s="13"/>
    </row>
    <row r="51" spans="1:7" ht="15" customHeight="1">
      <c r="A51" s="8" t="s">
        <v>71</v>
      </c>
      <c r="B51" s="20"/>
      <c r="D51" s="28">
        <f>D49+D42</f>
        <v>124711</v>
      </c>
      <c r="E51" s="29"/>
      <c r="F51" s="165">
        <f>F49+F42</f>
        <v>109176</v>
      </c>
      <c r="G51" s="13"/>
    </row>
    <row r="52" spans="2:7" ht="7.5" customHeight="1">
      <c r="B52" s="20"/>
      <c r="D52" s="28"/>
      <c r="E52" s="29"/>
      <c r="F52" s="165"/>
      <c r="G52" s="13"/>
    </row>
    <row r="53" spans="1:7" ht="15" customHeight="1" thickBot="1">
      <c r="A53" s="8" t="s">
        <v>72</v>
      </c>
      <c r="B53" s="20"/>
      <c r="D53" s="30">
        <f>D51+D37</f>
        <v>322328</v>
      </c>
      <c r="E53" s="29"/>
      <c r="F53" s="167">
        <f>F51+F37</f>
        <v>298631</v>
      </c>
      <c r="G53" s="13"/>
    </row>
    <row r="54" spans="2:7" ht="15" customHeight="1" thickTop="1">
      <c r="B54" s="20"/>
      <c r="D54" s="32"/>
      <c r="E54" s="33"/>
      <c r="F54" s="172"/>
      <c r="G54" s="13"/>
    </row>
    <row r="55" spans="2:7" ht="15" customHeight="1">
      <c r="B55" s="20"/>
      <c r="D55" s="34" t="s">
        <v>15</v>
      </c>
      <c r="E55" s="35"/>
      <c r="F55" s="173" t="s">
        <v>15</v>
      </c>
      <c r="G55" s="13"/>
    </row>
    <row r="56" spans="1:7" ht="15" customHeight="1" thickBot="1">
      <c r="A56" s="8" t="s">
        <v>91</v>
      </c>
      <c r="B56" s="20"/>
      <c r="D56" s="36">
        <f>D37/248474.334</f>
        <v>0.7953215803769897</v>
      </c>
      <c r="E56" s="37"/>
      <c r="F56" s="174">
        <f>F37/248474.334</f>
        <v>0.7624731172435701</v>
      </c>
      <c r="G56" s="13"/>
    </row>
    <row r="57" spans="2:7" ht="15" customHeight="1" thickTop="1">
      <c r="B57" s="20"/>
      <c r="D57" s="33"/>
      <c r="E57" s="37"/>
      <c r="F57" s="175"/>
      <c r="G57" s="13"/>
    </row>
    <row r="58" spans="1:7" ht="15" customHeight="1">
      <c r="A58" s="58"/>
      <c r="B58" s="20"/>
      <c r="D58" s="38"/>
      <c r="E58" s="37"/>
      <c r="F58" s="176"/>
      <c r="G58" s="13"/>
    </row>
    <row r="59" spans="1:6" s="1" customFormat="1" ht="15" customHeight="1">
      <c r="A59" s="39" t="s">
        <v>54</v>
      </c>
      <c r="C59" s="5"/>
      <c r="D59" s="40"/>
      <c r="E59" s="40"/>
      <c r="F59" s="177"/>
    </row>
    <row r="60" spans="1:6" s="1" customFormat="1" ht="15" customHeight="1">
      <c r="A60" s="1" t="s">
        <v>96</v>
      </c>
      <c r="C60" s="5"/>
      <c r="D60" s="40"/>
      <c r="E60" s="40"/>
      <c r="F60" s="177"/>
    </row>
    <row r="61" spans="4:6" ht="15" customHeight="1">
      <c r="D61" s="38"/>
      <c r="E61" s="38"/>
      <c r="F61" s="176"/>
    </row>
  </sheetData>
  <sheetProtection/>
  <printOptions horizontalCentered="1"/>
  <pageMargins left="0.5" right="0.25" top="0.25" bottom="0.2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zoomScalePageLayoutView="0" workbookViewId="0" topLeftCell="A22">
      <selection activeCell="L33" sqref="L33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57</v>
      </c>
    </row>
    <row r="2" ht="15" customHeight="1">
      <c r="A2" s="42"/>
    </row>
    <row r="3" spans="1:14" s="47" customFormat="1" ht="15" customHeight="1">
      <c r="A3" s="46" t="s">
        <v>20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109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16</v>
      </c>
      <c r="E6" s="147"/>
      <c r="F6" s="146" t="s">
        <v>16</v>
      </c>
      <c r="G6" s="147"/>
      <c r="H6" s="147" t="s">
        <v>44</v>
      </c>
      <c r="I6" s="147"/>
      <c r="J6" s="146" t="s">
        <v>46</v>
      </c>
      <c r="K6" s="147"/>
      <c r="L6" s="146" t="s">
        <v>17</v>
      </c>
      <c r="M6" s="147"/>
      <c r="N6" s="146"/>
    </row>
    <row r="7" spans="4:14" s="42" customFormat="1" ht="15" customHeight="1">
      <c r="D7" s="146" t="s">
        <v>31</v>
      </c>
      <c r="E7" s="147"/>
      <c r="F7" s="146" t="s">
        <v>43</v>
      </c>
      <c r="G7" s="147"/>
      <c r="H7" s="147" t="s">
        <v>45</v>
      </c>
      <c r="I7" s="147"/>
      <c r="J7" s="147" t="s">
        <v>45</v>
      </c>
      <c r="K7" s="147"/>
      <c r="L7" s="146" t="s">
        <v>18</v>
      </c>
      <c r="M7" s="147"/>
      <c r="N7" s="146" t="s">
        <v>19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29</v>
      </c>
      <c r="E9" s="147"/>
      <c r="F9" s="146" t="s">
        <v>29</v>
      </c>
      <c r="G9" s="147"/>
      <c r="H9" s="146" t="s">
        <v>29</v>
      </c>
      <c r="I9" s="147"/>
      <c r="J9" s="146" t="s">
        <v>29</v>
      </c>
      <c r="K9" s="147"/>
      <c r="L9" s="146" t="s">
        <v>29</v>
      </c>
      <c r="M9" s="147"/>
      <c r="N9" s="146" t="s">
        <v>29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89</v>
      </c>
      <c r="D11" s="50">
        <v>124237.167</v>
      </c>
      <c r="E11" s="51"/>
      <c r="F11" s="50">
        <v>1525.708</v>
      </c>
      <c r="G11" s="51"/>
      <c r="H11" s="50">
        <v>4352.414</v>
      </c>
      <c r="I11" s="51"/>
      <c r="J11" s="50">
        <v>81.006</v>
      </c>
      <c r="K11" s="51"/>
      <c r="L11" s="50">
        <v>55697.13</v>
      </c>
      <c r="M11" s="51"/>
      <c r="N11" s="50">
        <v>185893.425</v>
      </c>
      <c r="O11" s="52"/>
      <c r="P11" s="52"/>
      <c r="Q11" s="52"/>
    </row>
    <row r="12" spans="4:17" s="47" customFormat="1" ht="15" customHeight="1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52"/>
      <c r="P12" s="52"/>
      <c r="Q12" s="52"/>
    </row>
    <row r="13" spans="1:17" s="47" customFormat="1" ht="25.5" customHeight="1">
      <c r="A13" s="47" t="s">
        <v>105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169</v>
      </c>
      <c r="K13" s="54"/>
      <c r="L13" s="54">
        <v>0</v>
      </c>
      <c r="M13" s="54"/>
      <c r="N13" s="55">
        <v>169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98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v>169</v>
      </c>
      <c r="K15" s="51"/>
      <c r="L15" s="50">
        <v>0</v>
      </c>
      <c r="M15" s="51"/>
      <c r="N15" s="50">
        <v>169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99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4418</v>
      </c>
      <c r="M17" s="56"/>
      <c r="N17" s="56">
        <v>4418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88</v>
      </c>
      <c r="D19" s="50">
        <v>0</v>
      </c>
      <c r="E19" s="51"/>
      <c r="F19" s="50">
        <v>0</v>
      </c>
      <c r="G19" s="51"/>
      <c r="H19" s="51">
        <v>0</v>
      </c>
      <c r="I19" s="51"/>
      <c r="J19" s="50">
        <v>169</v>
      </c>
      <c r="K19" s="51"/>
      <c r="L19" s="50">
        <v>4418</v>
      </c>
      <c r="M19" s="51"/>
      <c r="N19" s="50">
        <v>4587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53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-4348</v>
      </c>
      <c r="M21" s="51"/>
      <c r="N21" s="50">
        <v>-4348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111</v>
      </c>
      <c r="D23" s="57">
        <v>124237.167</v>
      </c>
      <c r="E23" s="51"/>
      <c r="F23" s="57">
        <v>1525.70788</v>
      </c>
      <c r="G23" s="51"/>
      <c r="H23" s="57">
        <v>4352.41412</v>
      </c>
      <c r="I23" s="51"/>
      <c r="J23" s="57">
        <v>250</v>
      </c>
      <c r="K23" s="51"/>
      <c r="L23" s="137">
        <v>55767.13</v>
      </c>
      <c r="M23" s="51"/>
      <c r="N23" s="57">
        <v>186132.425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154"/>
      <c r="M25" s="51"/>
      <c r="N25" s="50"/>
      <c r="O25" s="52"/>
      <c r="P25" s="52"/>
      <c r="Q25" s="52"/>
    </row>
    <row r="26" spans="1:17" s="47" customFormat="1" ht="15" customHeight="1">
      <c r="A26" s="47" t="s">
        <v>97</v>
      </c>
      <c r="D26" s="50">
        <v>124237</v>
      </c>
      <c r="E26" s="51"/>
      <c r="F26" s="50">
        <v>1526</v>
      </c>
      <c r="G26" s="51"/>
      <c r="H26" s="50">
        <v>4350</v>
      </c>
      <c r="I26" s="51"/>
      <c r="J26" s="50">
        <v>266</v>
      </c>
      <c r="K26" s="51"/>
      <c r="L26" s="50">
        <v>59076</v>
      </c>
      <c r="M26" s="51"/>
      <c r="N26" s="50">
        <v>189455</v>
      </c>
      <c r="O26" s="52"/>
      <c r="P26" s="52"/>
      <c r="Q26" s="52"/>
    </row>
    <row r="27" spans="4:17" s="47" customFormat="1" ht="15" customHeight="1"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52"/>
      <c r="P27" s="52"/>
      <c r="Q27" s="52"/>
    </row>
    <row r="28" spans="1:17" s="47" customFormat="1" ht="25.5" customHeight="1">
      <c r="A28" s="47" t="s">
        <v>105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76</v>
      </c>
      <c r="K28" s="54"/>
      <c r="L28" s="54">
        <v>0</v>
      </c>
      <c r="M28" s="54"/>
      <c r="N28" s="55">
        <v>76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98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f>SUM(J28:J29)</f>
        <v>76</v>
      </c>
      <c r="K30" s="51"/>
      <c r="L30" s="50">
        <f>SUM(L28:L29)</f>
        <v>0</v>
      </c>
      <c r="M30" s="51"/>
      <c r="N30" s="50">
        <f>SUM(N28:N29)</f>
        <v>76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99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12434</v>
      </c>
      <c r="M32" s="56"/>
      <c r="N32" s="56">
        <v>12434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88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f>SUM(J30:J32)</f>
        <v>76</v>
      </c>
      <c r="K34" s="51"/>
      <c r="L34" s="50">
        <f>SUM(L30:L32)</f>
        <v>12434</v>
      </c>
      <c r="M34" s="51"/>
      <c r="N34" s="50">
        <f>SUM(N30:N32)</f>
        <v>12510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53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-4348</v>
      </c>
      <c r="M36" s="51"/>
      <c r="N36" s="50">
        <v>-4348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110</v>
      </c>
      <c r="D38" s="57">
        <f>D36+D34+D26</f>
        <v>124237</v>
      </c>
      <c r="E38" s="51"/>
      <c r="F38" s="57">
        <f>F36+F34+F26</f>
        <v>1526</v>
      </c>
      <c r="G38" s="51"/>
      <c r="H38" s="57">
        <f>H36+H34+H26</f>
        <v>4350</v>
      </c>
      <c r="I38" s="51"/>
      <c r="J38" s="57">
        <f>J36+J34+J26</f>
        <v>342</v>
      </c>
      <c r="K38" s="51"/>
      <c r="L38" s="57">
        <f>L36+L34+L26</f>
        <v>67162</v>
      </c>
      <c r="M38" s="51"/>
      <c r="N38" s="57">
        <f>N36+N34+N26</f>
        <v>197617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34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32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33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35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55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100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sheetProtection/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A22" sqref="A22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9" width="9.33203125" style="47" customWidth="1"/>
    <col min="10" max="10" width="10" style="47" bestFit="1" customWidth="1"/>
    <col min="11" max="11" width="10.16015625" style="47" bestFit="1" customWidth="1"/>
    <col min="12" max="16384" width="9.33203125" style="47" customWidth="1"/>
  </cols>
  <sheetData>
    <row r="1" spans="1:13" s="43" customFormat="1" ht="15" customHeight="1">
      <c r="A1" s="42" t="s">
        <v>57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109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39" t="s">
        <v>9</v>
      </c>
      <c r="E7" s="140"/>
      <c r="F7" s="142" t="s">
        <v>112</v>
      </c>
      <c r="G7" s="141"/>
      <c r="H7" s="142" t="s">
        <v>112</v>
      </c>
    </row>
    <row r="8" spans="2:8" ht="15" customHeight="1">
      <c r="B8" s="139" t="s">
        <v>10</v>
      </c>
      <c r="C8" s="140"/>
      <c r="D8" s="139" t="s">
        <v>10</v>
      </c>
      <c r="E8" s="140"/>
      <c r="F8" s="142" t="s">
        <v>11</v>
      </c>
      <c r="G8" s="141"/>
      <c r="H8" s="142" t="s">
        <v>11</v>
      </c>
    </row>
    <row r="9" spans="1:8" ht="15" customHeight="1">
      <c r="A9" s="75"/>
      <c r="B9" s="143" t="s">
        <v>114</v>
      </c>
      <c r="C9" s="144"/>
      <c r="D9" s="143" t="s">
        <v>113</v>
      </c>
      <c r="E9" s="140"/>
      <c r="F9" s="143" t="s">
        <v>114</v>
      </c>
      <c r="G9" s="144"/>
      <c r="H9" s="143" t="s">
        <v>113</v>
      </c>
    </row>
    <row r="10" spans="1:8" s="77" customFormat="1" ht="15" customHeight="1">
      <c r="A10" s="76"/>
      <c r="B10" s="139" t="s">
        <v>29</v>
      </c>
      <c r="C10" s="145"/>
      <c r="D10" s="139" t="s">
        <v>29</v>
      </c>
      <c r="E10" s="145"/>
      <c r="F10" s="139" t="s">
        <v>29</v>
      </c>
      <c r="G10" s="145"/>
      <c r="H10" s="139" t="s">
        <v>29</v>
      </c>
    </row>
    <row r="11" spans="1:8" s="77" customFormat="1" ht="15" customHeight="1">
      <c r="A11" s="76"/>
      <c r="B11" s="139"/>
      <c r="C11" s="145"/>
      <c r="D11" s="139"/>
      <c r="E11" s="145" t="s">
        <v>37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11" ht="18" customHeight="1">
      <c r="A13" s="47" t="s">
        <v>3</v>
      </c>
      <c r="B13" s="80">
        <v>92877</v>
      </c>
      <c r="C13" s="80"/>
      <c r="D13" s="80">
        <v>71396</v>
      </c>
      <c r="E13" s="80"/>
      <c r="F13" s="80">
        <v>251961</v>
      </c>
      <c r="G13" s="79"/>
      <c r="H13" s="80">
        <v>277167</v>
      </c>
      <c r="K13" s="66"/>
    </row>
    <row r="14" spans="1:11" ht="18" customHeight="1">
      <c r="A14" s="47" t="s">
        <v>47</v>
      </c>
      <c r="B14" s="80">
        <v>-89708</v>
      </c>
      <c r="C14" s="80"/>
      <c r="D14" s="80">
        <v>-72904</v>
      </c>
      <c r="E14" s="80"/>
      <c r="F14" s="80">
        <v>-236873</v>
      </c>
      <c r="G14" s="79"/>
      <c r="H14" s="80">
        <v>-269419</v>
      </c>
      <c r="K14" s="66"/>
    </row>
    <row r="15" spans="1:11" ht="18" customHeight="1">
      <c r="A15" s="47" t="s">
        <v>48</v>
      </c>
      <c r="B15" s="82">
        <v>37</v>
      </c>
      <c r="C15" s="80"/>
      <c r="D15" s="82">
        <v>401</v>
      </c>
      <c r="E15" s="80"/>
      <c r="F15" s="82">
        <v>545</v>
      </c>
      <c r="G15" s="79"/>
      <c r="H15" s="82">
        <v>1004</v>
      </c>
      <c r="K15" s="66"/>
    </row>
    <row r="16" spans="1:11" ht="18" customHeight="1">
      <c r="A16" s="47" t="s">
        <v>118</v>
      </c>
      <c r="B16" s="80">
        <f>SUM(B13:B15)</f>
        <v>3206</v>
      </c>
      <c r="C16" s="83"/>
      <c r="D16" s="80">
        <f>SUM(D13:D15)</f>
        <v>-1107</v>
      </c>
      <c r="E16" s="83"/>
      <c r="F16" s="80">
        <f>SUM(F13:F15)</f>
        <v>15633</v>
      </c>
      <c r="G16" s="84"/>
      <c r="H16" s="80">
        <f>SUM(H13:H15)</f>
        <v>8752</v>
      </c>
      <c r="K16" s="66"/>
    </row>
    <row r="17" spans="1:11" ht="18" customHeight="1">
      <c r="A17" s="47" t="s">
        <v>25</v>
      </c>
      <c r="B17" s="83">
        <v>-601</v>
      </c>
      <c r="C17" s="83"/>
      <c r="D17" s="83">
        <v>-857</v>
      </c>
      <c r="E17" s="83"/>
      <c r="F17" s="80">
        <v>-1750</v>
      </c>
      <c r="G17" s="84"/>
      <c r="H17" s="80">
        <v>-2520</v>
      </c>
      <c r="K17" s="66"/>
    </row>
    <row r="18" spans="1:11" ht="30" customHeight="1">
      <c r="A18" s="85" t="s">
        <v>106</v>
      </c>
      <c r="B18" s="81">
        <v>256</v>
      </c>
      <c r="C18" s="83"/>
      <c r="D18" s="179">
        <v>-89</v>
      </c>
      <c r="E18" s="83"/>
      <c r="F18" s="82">
        <v>310</v>
      </c>
      <c r="G18" s="84"/>
      <c r="H18" s="82">
        <v>-365</v>
      </c>
      <c r="K18" s="66"/>
    </row>
    <row r="19" spans="1:11" ht="18" customHeight="1">
      <c r="A19" s="47" t="s">
        <v>119</v>
      </c>
      <c r="B19" s="80">
        <f>SUM(B16:B18)</f>
        <v>2861</v>
      </c>
      <c r="C19" s="80"/>
      <c r="D19" s="80">
        <f>SUM(D16:D18)</f>
        <v>-2053</v>
      </c>
      <c r="E19" s="80"/>
      <c r="F19" s="80">
        <f>SUM(F16:F18)</f>
        <v>14193</v>
      </c>
      <c r="G19" s="79"/>
      <c r="H19" s="80">
        <f>SUM(H16:H18)</f>
        <v>5867</v>
      </c>
      <c r="K19" s="66"/>
    </row>
    <row r="20" spans="1:11" ht="18" customHeight="1">
      <c r="A20" s="47" t="s">
        <v>26</v>
      </c>
      <c r="B20" s="82">
        <v>-609</v>
      </c>
      <c r="C20" s="86"/>
      <c r="D20" s="82">
        <v>-133</v>
      </c>
      <c r="E20" s="86"/>
      <c r="F20" s="80">
        <v>-1759</v>
      </c>
      <c r="G20" s="66"/>
      <c r="H20" s="80">
        <v>-1449</v>
      </c>
      <c r="K20" s="66"/>
    </row>
    <row r="21" spans="1:11" ht="18" customHeight="1" thickBot="1">
      <c r="A21" s="47" t="s">
        <v>120</v>
      </c>
      <c r="B21" s="87">
        <f>SUM(B19:B20)</f>
        <v>2252</v>
      </c>
      <c r="C21" s="86"/>
      <c r="D21" s="87">
        <f>SUM(D19:D20)</f>
        <v>-2186</v>
      </c>
      <c r="E21" s="86"/>
      <c r="F21" s="87">
        <f>SUM(F19:F20)</f>
        <v>12434</v>
      </c>
      <c r="G21" s="66"/>
      <c r="H21" s="87">
        <f>SUM(H19:H20)</f>
        <v>4418</v>
      </c>
      <c r="K21" s="66"/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73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74</v>
      </c>
      <c r="B24" s="84">
        <v>0</v>
      </c>
      <c r="C24" s="83"/>
      <c r="D24" s="84">
        <v>0</v>
      </c>
      <c r="E24" s="83"/>
      <c r="F24" s="84">
        <v>0</v>
      </c>
      <c r="G24" s="84"/>
      <c r="H24" s="84">
        <f>D24</f>
        <v>0</v>
      </c>
    </row>
    <row r="25" spans="1:8" ht="18" customHeight="1">
      <c r="A25" s="47" t="s">
        <v>75</v>
      </c>
      <c r="B25" s="84">
        <f>B21</f>
        <v>2252</v>
      </c>
      <c r="C25" s="83"/>
      <c r="D25" s="84">
        <f>D21</f>
        <v>-2186</v>
      </c>
      <c r="E25" s="83"/>
      <c r="F25" s="84">
        <f>F21</f>
        <v>12434</v>
      </c>
      <c r="G25" s="84"/>
      <c r="H25" s="84">
        <f>H21</f>
        <v>4418</v>
      </c>
    </row>
    <row r="26" spans="2:8" ht="18" customHeight="1" thickBot="1">
      <c r="B26" s="138">
        <f>SUM(B24:B25)</f>
        <v>2252</v>
      </c>
      <c r="C26" s="83"/>
      <c r="D26" s="138">
        <f>SUM(D24:D25)</f>
        <v>-2186</v>
      </c>
      <c r="E26" s="83"/>
      <c r="F26" s="138">
        <f>SUM(F24:F25)</f>
        <v>12434</v>
      </c>
      <c r="G26" s="84"/>
      <c r="H26" s="138">
        <f>SUM(H24:H25)</f>
        <v>4418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36</v>
      </c>
      <c r="C28" s="90"/>
      <c r="D28" s="74" t="s">
        <v>36</v>
      </c>
      <c r="E28" s="90"/>
      <c r="F28" s="74" t="s">
        <v>36</v>
      </c>
      <c r="G28" s="91"/>
      <c r="H28" s="74" t="s">
        <v>36</v>
      </c>
    </row>
    <row r="29" spans="1:8" ht="18" customHeight="1">
      <c r="A29" s="47" t="s">
        <v>78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77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92</v>
      </c>
      <c r="B31" s="94">
        <f>B21/248474.334*100</f>
        <v>0.9063310337718825</v>
      </c>
      <c r="C31" s="95"/>
      <c r="D31" s="94">
        <f>D21/248474.334*100</f>
        <v>-0.8797689342030796</v>
      </c>
      <c r="E31" s="95"/>
      <c r="F31" s="94">
        <f>F21/248474.334*100</f>
        <v>5.004138576340846</v>
      </c>
      <c r="G31" s="89"/>
      <c r="H31" s="94">
        <f>H21/248474.334*100</f>
        <v>1.7780508468935066</v>
      </c>
    </row>
    <row r="32" spans="1:8" s="58" customFormat="1" ht="18" customHeight="1" thickBot="1" thickTop="1">
      <c r="A32" s="96" t="s">
        <v>93</v>
      </c>
      <c r="B32" s="94">
        <f>B21/248474.334*100</f>
        <v>0.9063310337718825</v>
      </c>
      <c r="C32" s="97"/>
      <c r="D32" s="94">
        <f>D21/248474.334*100</f>
        <v>-0.8797689342030796</v>
      </c>
      <c r="E32" s="97"/>
      <c r="F32" s="94">
        <f>F21/248474.334*100</f>
        <v>5.004138576340846</v>
      </c>
      <c r="G32" s="98"/>
      <c r="H32" s="94">
        <f>H21/248474.334*100</f>
        <v>1.7780508468935066</v>
      </c>
    </row>
    <row r="33" spans="1:8" s="58" customFormat="1" ht="18" customHeight="1" thickTop="1">
      <c r="A33" s="96"/>
      <c r="B33" s="156"/>
      <c r="C33" s="97"/>
      <c r="D33" s="155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58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101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sheetProtection/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0"/>
  <sheetViews>
    <sheetView zoomScalePageLayoutView="0" workbookViewId="0" topLeftCell="A34">
      <selection activeCell="B34" sqref="B34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59</v>
      </c>
    </row>
    <row r="2" spans="1:7" ht="15" customHeight="1">
      <c r="A2" s="123" t="s">
        <v>22</v>
      </c>
      <c r="B2" s="124"/>
      <c r="C2" s="124"/>
      <c r="D2" s="125"/>
      <c r="E2" s="105"/>
      <c r="F2" s="105"/>
      <c r="G2" s="106"/>
    </row>
    <row r="3" spans="1:7" ht="15" customHeight="1">
      <c r="A3" s="123" t="s">
        <v>117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115</v>
      </c>
      <c r="F4" s="112"/>
      <c r="G4" s="112" t="s">
        <v>115</v>
      </c>
    </row>
    <row r="5" spans="1:7" ht="15" customHeight="1">
      <c r="A5" s="108"/>
      <c r="B5" s="126"/>
      <c r="C5" s="126"/>
      <c r="D5" s="127"/>
      <c r="E5" s="148" t="s">
        <v>114</v>
      </c>
      <c r="F5" s="148"/>
      <c r="G5" s="148" t="s">
        <v>113</v>
      </c>
    </row>
    <row r="6" spans="1:7" s="18" customFormat="1" ht="15" customHeight="1">
      <c r="A6" s="108"/>
      <c r="B6" s="111"/>
      <c r="C6" s="111"/>
      <c r="D6" s="127"/>
      <c r="E6" s="117" t="s">
        <v>29</v>
      </c>
      <c r="F6" s="117"/>
      <c r="G6" s="117" t="s">
        <v>29</v>
      </c>
    </row>
    <row r="7" spans="1:7" ht="15" customHeight="1">
      <c r="A7" s="108"/>
      <c r="B7" s="109"/>
      <c r="C7" s="109"/>
      <c r="D7" s="128"/>
      <c r="E7" s="110"/>
      <c r="F7" s="110"/>
      <c r="G7" s="110"/>
    </row>
    <row r="8" spans="1:7" s="109" customFormat="1" ht="15" customHeight="1">
      <c r="A8" s="109" t="s">
        <v>12</v>
      </c>
      <c r="D8" s="115"/>
      <c r="E8" s="114"/>
      <c r="F8" s="114"/>
      <c r="G8" s="114"/>
    </row>
    <row r="9" spans="1:7" s="109" customFormat="1" ht="15" customHeight="1">
      <c r="A9" s="120"/>
      <c r="D9" s="116"/>
      <c r="E9" s="114"/>
      <c r="F9" s="114"/>
      <c r="G9" s="114"/>
    </row>
    <row r="10" spans="1:7" s="109" customFormat="1" ht="15" customHeight="1">
      <c r="A10" s="120"/>
      <c r="B10" s="109" t="s">
        <v>6</v>
      </c>
      <c r="D10" s="116"/>
      <c r="E10" s="121">
        <v>14193</v>
      </c>
      <c r="F10" s="121"/>
      <c r="G10" s="121">
        <v>5867</v>
      </c>
    </row>
    <row r="11" spans="1:7" s="109" customFormat="1" ht="15" customHeight="1">
      <c r="A11" s="120"/>
      <c r="C11" s="109" t="s">
        <v>37</v>
      </c>
      <c r="D11" s="116" t="s">
        <v>37</v>
      </c>
      <c r="E11" s="121"/>
      <c r="F11" s="121"/>
      <c r="G11" s="121"/>
    </row>
    <row r="12" spans="1:7" s="109" customFormat="1" ht="15" customHeight="1">
      <c r="A12" s="120"/>
      <c r="B12" s="109" t="s">
        <v>94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23</v>
      </c>
      <c r="D13" s="116"/>
      <c r="E13" s="121">
        <v>16004</v>
      </c>
      <c r="F13" s="121"/>
      <c r="G13" s="121">
        <v>14195</v>
      </c>
    </row>
    <row r="14" spans="1:7" s="109" customFormat="1" ht="15" customHeight="1">
      <c r="A14" s="120"/>
      <c r="C14" s="109" t="s">
        <v>24</v>
      </c>
      <c r="D14" s="116"/>
      <c r="E14" s="150">
        <v>1062</v>
      </c>
      <c r="F14" s="121"/>
      <c r="G14" s="150">
        <v>2694</v>
      </c>
    </row>
    <row r="15" spans="1:7" s="109" customFormat="1" ht="15" customHeight="1">
      <c r="A15" s="120"/>
      <c r="B15" s="109" t="s">
        <v>50</v>
      </c>
      <c r="D15" s="116"/>
      <c r="E15" s="121">
        <f>SUM(E10:E14)</f>
        <v>31259</v>
      </c>
      <c r="F15" s="121"/>
      <c r="G15" s="121">
        <f>SUM(G10:G14)</f>
        <v>22756</v>
      </c>
    </row>
    <row r="16" spans="1:7" s="109" customFormat="1" ht="15" customHeight="1">
      <c r="A16" s="120"/>
      <c r="B16" s="109" t="s">
        <v>21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49</v>
      </c>
      <c r="D17" s="116"/>
      <c r="E17" s="121">
        <v>-20279</v>
      </c>
      <c r="F17" s="121"/>
      <c r="G17" s="121">
        <v>23689</v>
      </c>
    </row>
    <row r="18" spans="1:7" s="109" customFormat="1" ht="15" customHeight="1">
      <c r="A18" s="120"/>
      <c r="C18" s="109" t="s">
        <v>51</v>
      </c>
      <c r="D18" s="116"/>
      <c r="E18" s="150">
        <v>1503</v>
      </c>
      <c r="F18" s="121"/>
      <c r="G18" s="150">
        <v>-13638</v>
      </c>
    </row>
    <row r="19" spans="1:7" s="109" customFormat="1" ht="15" customHeight="1">
      <c r="A19" s="120"/>
      <c r="B19" s="109" t="s">
        <v>121</v>
      </c>
      <c r="D19" s="116"/>
      <c r="E19" s="121">
        <f>SUM(E15:E18)</f>
        <v>12483</v>
      </c>
      <c r="F19" s="121"/>
      <c r="G19" s="121">
        <f>SUM(G15:G18)</f>
        <v>32807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38</v>
      </c>
      <c r="D21" s="116" t="s">
        <v>37</v>
      </c>
      <c r="E21" s="121">
        <v>-1036</v>
      </c>
      <c r="F21" s="121"/>
      <c r="G21" s="121">
        <v>-1830</v>
      </c>
    </row>
    <row r="22" spans="1:7" s="109" customFormat="1" ht="15" customHeight="1">
      <c r="A22" s="120"/>
      <c r="C22" s="109" t="s">
        <v>39</v>
      </c>
      <c r="D22" s="116"/>
      <c r="E22" s="121">
        <v>-22</v>
      </c>
      <c r="F22" s="121"/>
      <c r="G22" s="121">
        <v>-102</v>
      </c>
    </row>
    <row r="23" spans="1:7" s="109" customFormat="1" ht="15" customHeight="1">
      <c r="A23" s="120"/>
      <c r="D23" s="116"/>
      <c r="E23" s="121"/>
      <c r="F23" s="121"/>
      <c r="G23" s="121"/>
    </row>
    <row r="24" spans="1:7" s="109" customFormat="1" ht="15" customHeight="1">
      <c r="A24" s="120"/>
      <c r="B24" s="109" t="s">
        <v>122</v>
      </c>
      <c r="D24" s="116"/>
      <c r="E24" s="151">
        <f>SUM(E19:E23)</f>
        <v>11425</v>
      </c>
      <c r="F24" s="121"/>
      <c r="G24" s="151">
        <f>SUM(G19:G23)</f>
        <v>30875</v>
      </c>
    </row>
    <row r="25" spans="1:7" s="109" customFormat="1" ht="15" customHeight="1">
      <c r="A25" s="129"/>
      <c r="D25" s="116"/>
      <c r="E25" s="121"/>
      <c r="F25" s="121"/>
      <c r="G25" s="121"/>
    </row>
    <row r="26" spans="1:7" s="109" customFormat="1" ht="15" customHeight="1">
      <c r="A26" s="130" t="s">
        <v>13</v>
      </c>
      <c r="D26" s="116"/>
      <c r="E26" s="121"/>
      <c r="F26" s="121"/>
      <c r="G26" s="121"/>
    </row>
    <row r="27" spans="1:7" s="109" customFormat="1" ht="15" customHeight="1">
      <c r="A27" s="120"/>
      <c r="D27" s="116"/>
      <c r="E27" s="121"/>
      <c r="F27" s="121"/>
      <c r="G27" s="121"/>
    </row>
    <row r="28" spans="1:7" s="109" customFormat="1" ht="15" customHeight="1">
      <c r="A28" s="120"/>
      <c r="B28" s="109" t="s">
        <v>42</v>
      </c>
      <c r="D28" s="116"/>
      <c r="E28" s="121">
        <v>-20559</v>
      </c>
      <c r="F28" s="121"/>
      <c r="G28" s="121">
        <v>-7807</v>
      </c>
    </row>
    <row r="29" spans="1:7" s="109" customFormat="1" ht="15" customHeight="1">
      <c r="A29" s="120"/>
      <c r="B29" s="109" t="s">
        <v>116</v>
      </c>
      <c r="D29" s="116"/>
      <c r="E29" s="121">
        <v>-4348</v>
      </c>
      <c r="F29" s="121"/>
      <c r="G29" s="121">
        <v>-4348</v>
      </c>
    </row>
    <row r="30" spans="1:7" s="109" customFormat="1" ht="15" customHeight="1">
      <c r="A30" s="129"/>
      <c r="D30" s="116"/>
      <c r="E30" s="121"/>
      <c r="F30" s="121"/>
      <c r="G30" s="121"/>
    </row>
    <row r="31" spans="1:7" s="109" customFormat="1" ht="15" customHeight="1">
      <c r="A31" s="131" t="s">
        <v>14</v>
      </c>
      <c r="D31" s="116"/>
      <c r="E31" s="121"/>
      <c r="F31" s="121"/>
      <c r="G31" s="121"/>
    </row>
    <row r="32" spans="1:7" s="109" customFormat="1" ht="15" customHeight="1">
      <c r="A32" s="120"/>
      <c r="D32" s="116"/>
      <c r="E32" s="121"/>
      <c r="F32" s="121"/>
      <c r="G32" s="121"/>
    </row>
    <row r="33" spans="2:7" s="109" customFormat="1" ht="15" customHeight="1">
      <c r="B33" s="130" t="s">
        <v>123</v>
      </c>
      <c r="D33" s="116"/>
      <c r="E33" s="121">
        <v>8945</v>
      </c>
      <c r="F33" s="121"/>
      <c r="G33" s="121">
        <v>-2735</v>
      </c>
    </row>
    <row r="34" spans="1:7" s="109" customFormat="1" ht="15" customHeight="1">
      <c r="A34" s="120"/>
      <c r="D34" s="116"/>
      <c r="E34" s="121"/>
      <c r="F34" s="121"/>
      <c r="G34" s="121"/>
    </row>
    <row r="35" spans="1:7" s="109" customFormat="1" ht="15" customHeight="1">
      <c r="A35" s="130"/>
      <c r="B35" s="130" t="s">
        <v>40</v>
      </c>
      <c r="D35" s="116"/>
      <c r="E35" s="150">
        <v>4</v>
      </c>
      <c r="F35" s="121"/>
      <c r="G35" s="150">
        <v>-19</v>
      </c>
    </row>
    <row r="36" spans="1:7" s="109" customFormat="1" ht="15" customHeight="1">
      <c r="A36" s="120"/>
      <c r="D36" s="116"/>
      <c r="E36" s="121"/>
      <c r="F36" s="121"/>
      <c r="G36" s="121"/>
    </row>
    <row r="37" spans="1:7" s="109" customFormat="1" ht="15" customHeight="1">
      <c r="A37" s="130" t="s">
        <v>104</v>
      </c>
      <c r="D37" s="116"/>
      <c r="E37" s="121">
        <f>SUM(E24:E35)</f>
        <v>-4533</v>
      </c>
      <c r="F37" s="121"/>
      <c r="G37" s="121">
        <f>SUM(G24:G35)</f>
        <v>15966</v>
      </c>
    </row>
    <row r="38" spans="1:7" s="109" customFormat="1" ht="15" customHeight="1">
      <c r="A38" s="130"/>
      <c r="D38" s="116"/>
      <c r="E38" s="121"/>
      <c r="F38" s="121"/>
      <c r="G38" s="121"/>
    </row>
    <row r="39" spans="1:7" s="109" customFormat="1" ht="15" customHeight="1">
      <c r="A39" s="131" t="s">
        <v>81</v>
      </c>
      <c r="D39" s="116"/>
      <c r="E39" s="121">
        <v>23644</v>
      </c>
      <c r="F39" s="121"/>
      <c r="G39" s="121">
        <v>16421</v>
      </c>
    </row>
    <row r="40" spans="1:7" s="109" customFormat="1" ht="15" customHeight="1">
      <c r="A40" s="129"/>
      <c r="D40" s="116"/>
      <c r="E40" s="121"/>
      <c r="F40" s="121"/>
      <c r="G40" s="121"/>
    </row>
    <row r="41" spans="1:7" s="109" customFormat="1" ht="15" customHeight="1" thickBot="1">
      <c r="A41" s="131" t="s">
        <v>80</v>
      </c>
      <c r="D41" s="116"/>
      <c r="E41" s="152">
        <f>SUM(E37:E39)</f>
        <v>19111</v>
      </c>
      <c r="F41" s="121"/>
      <c r="G41" s="152">
        <f>SUM(G37:G39)</f>
        <v>32387</v>
      </c>
    </row>
    <row r="42" spans="1:7" s="109" customFormat="1" ht="15" customHeight="1" hidden="1" thickTop="1">
      <c r="A42" s="120"/>
      <c r="D42" s="116"/>
      <c r="E42" s="114" t="e">
        <v>#REF!</v>
      </c>
      <c r="F42" s="114"/>
      <c r="G42" s="116"/>
    </row>
    <row r="43" spans="1:7" s="109" customFormat="1" ht="15" customHeight="1" hidden="1">
      <c r="A43" s="120"/>
      <c r="D43" s="116" t="s">
        <v>41</v>
      </c>
      <c r="E43" s="114" t="e">
        <v>#REF!</v>
      </c>
      <c r="F43" s="114"/>
      <c r="G43" s="116"/>
    </row>
    <row r="44" spans="1:7" s="109" customFormat="1" ht="15" customHeight="1" thickTop="1">
      <c r="A44" s="120"/>
      <c r="D44" s="116"/>
      <c r="E44" s="118"/>
      <c r="F44" s="118"/>
      <c r="G44" s="119"/>
    </row>
    <row r="45" spans="1:7" s="109" customFormat="1" ht="15" customHeight="1">
      <c r="A45" s="109" t="s">
        <v>56</v>
      </c>
      <c r="D45" s="119"/>
      <c r="E45" s="118"/>
      <c r="F45" s="118"/>
      <c r="G45" s="119"/>
    </row>
    <row r="46" spans="1:7" s="109" customFormat="1" ht="15" customHeight="1">
      <c r="A46" s="109" t="s">
        <v>103</v>
      </c>
      <c r="D46" s="119"/>
      <c r="E46" s="118"/>
      <c r="F46" s="118"/>
      <c r="G46" s="119"/>
    </row>
    <row r="47" spans="1:7" s="109" customFormat="1" ht="15" customHeight="1">
      <c r="A47" s="120"/>
      <c r="D47" s="116"/>
      <c r="E47" s="114"/>
      <c r="F47" s="114"/>
      <c r="G47" s="119"/>
    </row>
    <row r="48" spans="5:6" s="109" customFormat="1" ht="15" customHeight="1">
      <c r="E48" s="113"/>
      <c r="F48" s="113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  <row r="1270" spans="5:6" s="109" customFormat="1" ht="15" customHeight="1">
      <c r="E1270" s="113"/>
      <c r="F1270" s="113"/>
    </row>
  </sheetData>
  <sheetProtection/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2010-03-19T06:00:43Z</cp:lastPrinted>
  <dcterms:created xsi:type="dcterms:W3CDTF">1999-09-28T08:02:16Z</dcterms:created>
  <dcterms:modified xsi:type="dcterms:W3CDTF">2010-03-28T13:20:45Z</dcterms:modified>
  <cp:category/>
  <cp:version/>
  <cp:contentType/>
  <cp:contentStatus/>
</cp:coreProperties>
</file>